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zdchange\обменник\11_Бухгалтерия\Комп СМИРНОВОЙ\2023\2023_РЕЕСТР_ПЕРЕЧЕНЬ\2023_РЕЕСТР\"/>
    </mc:Choice>
  </mc:AlternateContent>
  <bookViews>
    <workbookView xWindow="0" yWindow="0" windowWidth="17745" windowHeight="9285"/>
  </bookViews>
  <sheets>
    <sheet name="РЕЕСТР недвижимое 2023" sheetId="1" r:id="rId1"/>
  </sheets>
  <definedNames>
    <definedName name="_xlnm._FilterDatabase" localSheetId="0" hidden="1">'РЕЕСТР недвижимое 2023'!$A$5:$U$29</definedName>
    <definedName name="_xlnm.Print_Titles" localSheetId="0">'РЕЕСТР недвижимое 2023'!$5:$6</definedName>
    <definedName name="_xlnm.Print_Area" localSheetId="0">'РЕЕСТР недвижимое 2023'!$A$1:$U$37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M11" i="1" l="1"/>
  <c r="V19" i="1" l="1"/>
  <c r="V18" i="1"/>
  <c r="V17" i="1"/>
  <c r="V13" i="1"/>
  <c r="V12" i="1"/>
  <c r="V10" i="1"/>
</calcChain>
</file>

<file path=xl/comments1.xml><?xml version="1.0" encoding="utf-8"?>
<comments xmlns="http://schemas.openxmlformats.org/spreadsheetml/2006/main">
  <authors>
    <author>Борина Татьяна Юрьевна</author>
  </authors>
  <commentList>
    <comment ref="I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Борина Татьяна Юрьевна:
Ошибка в Законе ГД-29, метраж комнаты № 86 (20,2 кв.м.) не включен по ошибке, поэтому должно было быть передано не 67,1 кв.м., а 87,3 кв.м. Власова созванилась с ДУИ, они подтвердили, что имеет место быть ошибка в Законе. 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<sst xmlns="http://schemas.openxmlformats.org/spreadsheetml/2006/main" count="314" uniqueCount="145">
  <si>
    <t>Итого</t>
  </si>
  <si>
    <t>дог. 51/09 от 31.03.17</t>
  </si>
  <si>
    <t>17,7</t>
  </si>
  <si>
    <t>1.3.000009</t>
  </si>
  <si>
    <t>Гараж</t>
  </si>
  <si>
    <t>18,5</t>
  </si>
  <si>
    <t>1.3.000008</t>
  </si>
  <si>
    <t>1.3.000007</t>
  </si>
  <si>
    <t>18,1</t>
  </si>
  <si>
    <t>1.3.000006</t>
  </si>
  <si>
    <t>18,2</t>
  </si>
  <si>
    <t>1.3.000005</t>
  </si>
  <si>
    <t>18,4</t>
  </si>
  <si>
    <t>1.3.000004</t>
  </si>
  <si>
    <t>18</t>
  </si>
  <si>
    <t>1.3.000003</t>
  </si>
  <si>
    <t>18,3</t>
  </si>
  <si>
    <t>1.3.000002</t>
  </si>
  <si>
    <t>17,9</t>
  </si>
  <si>
    <t>1.3.000001</t>
  </si>
  <si>
    <t>23,6</t>
  </si>
  <si>
    <t>1.2.000013</t>
  </si>
  <si>
    <t>Нежилое помещение</t>
  </si>
  <si>
    <t>26,2</t>
  </si>
  <si>
    <t>1.2.000012</t>
  </si>
  <si>
    <t>доп./согл.№74/09 от 25.05.17 к дог. 51/09 от 31.03.18</t>
  </si>
  <si>
    <t>27,3</t>
  </si>
  <si>
    <t>1.2.000011</t>
  </si>
  <si>
    <t>13,4</t>
  </si>
  <si>
    <t>1.2.000010</t>
  </si>
  <si>
    <t>8,6</t>
  </si>
  <si>
    <t>1.2.000009</t>
  </si>
  <si>
    <t>14,1</t>
  </si>
  <si>
    <t>1.2.000008</t>
  </si>
  <si>
    <t>доп./сог.№74/09 от 25.05.17 к дог. 51/09 от 31.03.17</t>
  </si>
  <si>
    <t>27,8</t>
  </si>
  <si>
    <t>1.2.000007</t>
  </si>
  <si>
    <t>19,6</t>
  </si>
  <si>
    <t>1.2.000006</t>
  </si>
  <si>
    <t>76</t>
  </si>
  <si>
    <t>1.2.000005</t>
  </si>
  <si>
    <t>46</t>
  </si>
  <si>
    <t>1.2.000004</t>
  </si>
  <si>
    <t>67,1</t>
  </si>
  <si>
    <t>1.2.000003</t>
  </si>
  <si>
    <t>131,3</t>
  </si>
  <si>
    <t>1.2.000002</t>
  </si>
  <si>
    <t>1973,1</t>
  </si>
  <si>
    <t>1.2.000001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</si>
  <si>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прекращения.</t>
  </si>
  <si>
    <t>Дата прекращения и наименование документа права муниципальной собственности на недвижимое имущество (Основание для выбытия из реестра)</t>
  </si>
  <si>
    <t>Доп. Соглашение к договору оперативного управления</t>
  </si>
  <si>
    <t>Наименование организации используемой переданное имущество</t>
  </si>
  <si>
    <t>Основание для  закрепления права  оперативного управления</t>
  </si>
  <si>
    <t>Дата возникновения и наименование документа права муниципальной собственности на недвижимое имущество (Основание для включения в реестр)</t>
  </si>
  <si>
    <t>Сведения о кадастровой стоимости недвижимого имущества</t>
  </si>
  <si>
    <t>Год</t>
  </si>
  <si>
    <t>Площадь, кв.м, протяженность, пог.м</t>
  </si>
  <si>
    <t>Реестровый номер</t>
  </si>
  <si>
    <t>Адрес (местоположение) недвижимого имущества</t>
  </si>
  <si>
    <t>Наименование недвижимого имущества</t>
  </si>
  <si>
    <t>№ п/п</t>
  </si>
  <si>
    <t>Балансовая стоимость  недвижимого имущества</t>
  </si>
  <si>
    <t>Амортизация  недвижимого имущества</t>
  </si>
  <si>
    <t>Распоряжение №110 от 31.03.17</t>
  </si>
  <si>
    <t>Распоряжение №189 от 25.05.17</t>
  </si>
  <si>
    <t>Дог. 51/09 от 31.03.17</t>
  </si>
  <si>
    <t xml:space="preserve">Доп./сог.№74/09 от 25.05.17 к дог. 51/09 от 31.03.19. </t>
  </si>
  <si>
    <t>Доп./согл.№74/09 от 25.05.17 к дог. 51/09 от 31.03.19</t>
  </si>
  <si>
    <t>Кол-во</t>
  </si>
  <si>
    <t>-</t>
  </si>
  <si>
    <t>Основание для передачи в пользование. Договор. Распоряжение. Контрагент.</t>
  </si>
  <si>
    <t>Кадастровый номер муниципаль-ного недвижимого имущества</t>
  </si>
  <si>
    <t>г. Самара, Железнодорожный район, ул. Партизанская, д. 15, литера внутренняя А (1-й этаж, ком. № 37)</t>
  </si>
  <si>
    <t>г. Самара, Железнодорожный район, ул. Партизанская, д. 15, литера внутренняя А (1-й этаж, ком. № 38)</t>
  </si>
  <si>
    <t>г. Самара, Железнодорожный район, ул. Партизанская, д. 15, литера внутренняя А (1-й этаж, ком. № 39)</t>
  </si>
  <si>
    <t>г. Самара, Железнодорожный район, ул. Партизанская, д. 15, литера внутренняя А (1-й этаж, ком. № 40)</t>
  </si>
  <si>
    <t>г. Самара, Железнодорожный район, ул. Партизанская, д. 15, литера внутренняя А (1-й этаж, ком. № 54)</t>
  </si>
  <si>
    <t>г. Самара, Железнодорожный район, ул. Партизанская, д. 15, литера внутренняя А (1-й этаж, ком. № 55)</t>
  </si>
  <si>
    <t>г. Самара, Железнодорожный район, ул. Партизанская, д. 15, литера внутренняя А (1-й этаж, ком. № 56)</t>
  </si>
  <si>
    <t>г. Самара, Железнодорожный район, ул. Партизанская, д. 15, литера внутренняя А (1-й этаж, ком. № 57)</t>
  </si>
  <si>
    <t>г. Самара, Железнодорожный район, ул. Партизанская, д. 15, литера внутренняя А (1-й этаж, ком. № 58)</t>
  </si>
  <si>
    <t>г. Самара, Железнодорожный район, ул. Гродненская, д. 1 (1 этаж -  ком. №75)</t>
  </si>
  <si>
    <t>г. Самара, Железнодорожный район, ул. Дзержинского, д. 20 (1 этаж -  ком. № 10)</t>
  </si>
  <si>
    <t>г. Самара, Железнодорожный район, ул. Горная, д. 11 (1 этаж -  ком. № 1, 2)</t>
  </si>
  <si>
    <t>г. Самара, Железнодорожный район, ул. Тушинская, д. 43, литера внутренняя А (1 этаж -  ком. № 25)</t>
  </si>
  <si>
    <t>г. Самара, Железнодорожный район, ул. Владимирская, д. 48 (1 этаж -  ком. № 10, 12, 13, 14)</t>
  </si>
  <si>
    <t>г. Самара, Железнодорожный район, ул. Неверова, д. 19а (1 этаж -  ком. № 19)</t>
  </si>
  <si>
    <t xml:space="preserve">                                                                                                                     </t>
  </si>
  <si>
    <t xml:space="preserve">г. Самара, Железнодорожный район, ул. Урицкого, д. 2/1, литера внутренняя А2  (1-й этаж - комнаты №№ 30, 36, 38, 39, 42, 43) </t>
  </si>
  <si>
    <t>г. Самара, Железнодорожный район, ул. Г.С.Аксакова, д. 4, литера внутренняя ЖЖ1 (Цоколь - комнаты №№ 8 - 12, 15 - 22, 38, 39)</t>
  </si>
  <si>
    <t>г. Самара, Железнодорожный район, ул. Киевская, д. 14, литера внутренняя Ш ( 1-й этаж - комнаты №№ 20 - 22, 24, 86 - 88)</t>
  </si>
  <si>
    <t>г. Самара, Железнодорожный район, ул. Урицкого, д. 2/1, литера внутренняя А2 (1-й этаж - комнаты № 31 - 35, 37, 40, 41)</t>
  </si>
  <si>
    <t>г. Самара, Железнодорожный район, ул. Чернореченская, д. 21, литера внутренняя Б (1 этаж -  комнаты № 24, № 35)</t>
  </si>
  <si>
    <t>Распоряжение № 492 от 09.08.2019. Передано в безвозмездное временное пользование МКУ "Центр информационо-хозяйственного обеспечения" часть нежилого помещения площадью 8,6 кв.м. (1 этаж, ком № 38). Договор 32/19 от 13.08.2019 (до 01.08.2024).</t>
  </si>
  <si>
    <t xml:space="preserve"> Передано  в безвозмездное временное пользование МКУ "Центр информационо-хозяйственного обеспечения" часть нежилого помещения площадью 17,1 кв.м. (1 этаж, ком № 31). Договор 31/19 от 13.08.2019 (до 01.08.2022 Распоряжение № 492 от 09.08.2019.).</t>
  </si>
  <si>
    <t xml:space="preserve">Осталось кв.м. </t>
  </si>
  <si>
    <t>г. Самара, Железнодорожный район, ул. Урицкого, д. 21, литера внутренняя А ( 1-й этаж - комнаты №№ 1 - 12, 14 - 24, 26 - 38; 2-й этаж - комнаты № 1 - 24; 3-й этаж - комнаты № 1 - 3; подвал (защитное сооружение гражданской обороны  - Убежище № 1): комнаты №№ 1 - 43)</t>
  </si>
  <si>
    <t xml:space="preserve">Распоряжение № 71 от 26.09.2022 (17,1 кв.м), Распоряжение № 110 от 31.03.17 </t>
  </si>
  <si>
    <t xml:space="preserve">РАЗДЕЛ  I. Сведения о муниципальном недвижимом имуществе.
</t>
  </si>
  <si>
    <t xml:space="preserve">Д/с от 26.09.2022 № 32/22 к Дог. 51/09 от 31.03.17 </t>
  </si>
  <si>
    <t>Глава Железнодорожного ВГР</t>
  </si>
  <si>
    <t>В.В. Тюнин</t>
  </si>
  <si>
    <t>подпись</t>
  </si>
  <si>
    <t>Главный бухгалтер</t>
  </si>
  <si>
    <t>М.В. Герасимова</t>
  </si>
  <si>
    <t>Исполнитель</t>
  </si>
  <si>
    <t>Т.Ю. Борина</t>
  </si>
  <si>
    <t>Дата:</t>
  </si>
  <si>
    <t>"_______"__________________20______г</t>
  </si>
  <si>
    <t>2023 год</t>
  </si>
  <si>
    <t>63:01:0104003:1872</t>
  </si>
  <si>
    <t xml:space="preserve">                                </t>
  </si>
  <si>
    <t>Распоряжение № 424 от 11.07.2019. Передано  в безвозмездное временное пользование ТОСу микрорайона № 4 часть нежилого помещения площадью 10,7 кв.м. (1 этаж, ком № 2). Договор 27/19 от 31.07.2019 (до 01.07.2022), Д/с № 19/22 от 29.06.2022 (до 01.07.2023). Д/с № 20/23 от 28.06.2023 (до 01.07.2024)</t>
  </si>
  <si>
    <t>Распоряжение № 423 от 11.07.2019. Передано  в безвозмездное временное пользование ТОСу микрорайона № 3 часть нежилого помещения площадью 10,0 кв.м. (1 этаж, ком № 10). Договор 28/19 от 31.07.2019 (до 01.07.2022), Д/с № 23/22 от 29.06.2022 (до 01.07.2023), Д/с № 19/23 от 28.06.2023 (до 01.07.2024).</t>
  </si>
  <si>
    <t>Распоряжение № 422 от 11.07.2019. Передано  в безвозмездное временное пользование ТОСу микрорайона № 2 часть нежилого помещения площадью 12,6 кв.м. (1 этаж, ком № 24). Договор 26/19 от 31.07.2019 (до 01.07.2022), Д/с № 21/22 от 29.06.2022 (до 01.07.2023), Д/с № 18/23 от 28.06.2023 (до 01.07.2024)</t>
  </si>
  <si>
    <t>Распоряжение № 179 от 21.04.2020. Передано в безвозмездное временное пользование ТОСу микрорайона № 1 часть нежилого помещения площадью 11,4 кв.м. (1 этаж, часть ком. № 25`, 26`). Договор 8/20 от 23.04.2020 (до 01.07.2022), Д/с № 20/22 от 29.06.2022 (до 01.07.2023), Д/с № 17/23 от 28.06.2023 (до 01.07.2024)</t>
  </si>
  <si>
    <t>Распоряжение № 428 от 11.07.2019. Передано в безвозмездное временное пользование ТОСу пос. Толевый часть нежилого помещения площадью 8,6 кв.м. (1 этаж, ком № 75). Договор 23/19 от 31.07.2019 (до 01.07.2022), Д/с № 18/22 от 29.06.2022 (до 01.07.2023), Д/с № 16/23 от 28.06.2023 (до 01.07.2024).</t>
  </si>
  <si>
    <t>Распоряжение № 426 от 11.07.2019. Передано ТОСу микрорайона им. Ю.А. Гагарина часть нежилого помещения площадью 13,4 кв.м. (1 этаж, ком № 10). Договор 25/19 от 31.07.2019 (до 01.07.2022), Д/с № 24/22 от 29.06.2022 (до 01.07.2023), Д/с № 15/23 от 28.06.2023 (до 01.07.2024).</t>
  </si>
  <si>
    <t xml:space="preserve">Распоряжение № 427 от 11.07.2019. Передано в безвозмездное временное пользование ТОСу поселка им. Шмидта часть нежилого помещения площадью 12,0 кв.м. (1 этаж, ком № 19). Договор 24/19 от 31.07.2019 (до 01.07.2022), Д/с № 25/22 от 29.06.2022 (до 01.07.2023), Д/с № 14/23 от 28.06.2023 (до 01.07.2024). </t>
  </si>
  <si>
    <t>Распоряжение № 425 от 11.07.2019. Передано в безвозмездное временное пользование ТОСу микрорайона № 6 часть нежилого помещения площадью 14,1 кв.м. (1 этаж, ком № 25). Договор 29/19 от 31.07.2019 (до 01.07.2022), Д/с № 22/22 от 29.06.2022 (до 01.07.2023), Д/с № 21/23 от 28.06.2023 (до 01.07.2024)</t>
  </si>
  <si>
    <t>Закон Самарской обл. № 29-ГД от 20.02.2017, акт приема-передачи от 03.03.2017</t>
  </si>
  <si>
    <t>МКУ "Центр обеспечения" (часть нежилого помещения 15,5 кв.м.). ТОС микрорайона № 4 (часть нежилого помещения площадью 10,7 кв.м., 1 этаж, ком № 2)</t>
  </si>
  <si>
    <t>МКУ Железнодорожного внутригородского района городского округа Самара "Центр обеспечения", 1973,1 кв.м.</t>
  </si>
  <si>
    <t>МКУ Железнодорожного внутригородского района городского округа Самара "Центр обеспечения",  67,1 кв.м.</t>
  </si>
  <si>
    <t>МКУ Железнодорожного внутригородского района городского округа Самара "Центр обеспечения" (часть нежилого помещения площадью 37,4  кв.м.). МКУ "Центр информационо-хозяйственного обеспечения" (часть нежилого помещения площадью 8,6 кв.м., 1 этаж, ком № 38).</t>
  </si>
  <si>
    <t>МКУ Железнодорожного внутригородского района городского округа Самара "Центр обеспечения" (часть нежилого помещения площадью 8,2 кв.м., 1 этаж, ком. 31). ТОС микрорайона № 1 (часть нежилого помещения площадью 11,4 кв.м., 1 этаж, часть ком. № 25`, 26`).</t>
  </si>
  <si>
    <t>МКУ Железнодорожного внутригородского района городского округа Самара "Центр обеспечения" 17,9 кв.м.</t>
  </si>
  <si>
    <t>МКУ Железнодорожного внутригородского района городского округа Самара "Центр обеспечения" 18,3 кв.м.</t>
  </si>
  <si>
    <t>МКУ Железнодорожного внутригородского района городского округа Самара "Центр обеспечения" 18 кв.м.</t>
  </si>
  <si>
    <t>МКУ Железнодорожного внутригородского района городского округа Самара "Центр обеспечения" 18,4 кв.м.</t>
  </si>
  <si>
    <t>МКУ Железнодорожного внутригородского района городского округа Самара "Центр обеспечения" 18,2 кв.м.</t>
  </si>
  <si>
    <t>МКУ Железнодорожного внутригородского района городского округа Самара "Центр обеспечения" 18,1 кв.м.</t>
  </si>
  <si>
    <t>МКУ Железнодорожного внутригородского района городского округа Самара "Центр обеспечения" 17,7 кв.м.</t>
  </si>
  <si>
    <t>МКУ Железнодорожного внутригородского района городского округа Самара "Центр обеспечения" 18,5 кв.м.</t>
  </si>
  <si>
    <t>МКУ Железнодорожного внутригородского района городского округа Самара "Центр обеспечения" (часть нежилого помещения площадью 17,3 кв.м.). ТОС микрорайона № 3 (часть нежилого помещения площадью 10,0 кв.м., 1 этаж, ком № 10)</t>
  </si>
  <si>
    <t>МКУ Железнодорожного внутригородского района городского округа Самара "Центр обеспечения" (часть нежилого помещения площадью 15,2 кв.м., 1 этаж, ком. 35).  ТОС микрорайона № 2 (часть нежилого помещения площадью 12,6 кв.м., 1 этаж, ком № 24).</t>
  </si>
  <si>
    <t>МКУ Железнодорожного внутригородского района городского округа Самара "Центр обеспечения" (часть нежилого помещения 11,6 кв.м.). ТОС поселка им. Шмидта (часть нежилого помещения площадью 12,0 кв.м., 1 этаж, ком № 19).</t>
  </si>
  <si>
    <t>МКУ Железнодорожного внутригородского района городского округа Самара "Центр обеспечения" (76 кв.м., 1-й этаж - комнаты № 31 - 35, 37, 40, 41).</t>
  </si>
  <si>
    <t>ТОС микрорайона № 6 (14,1 кв.м., 1 этаж, ком № 25).</t>
  </si>
  <si>
    <t>ТОС пос. Толевый (8,6 кв.м., 1 этаж, ком № 75).</t>
  </si>
  <si>
    <t>ТОС микрорайона им. Ю.А. Гагарина (13,4 кв.м., 1 этаж, ком № 10).</t>
  </si>
  <si>
    <t xml:space="preserve">МКУ Железнодорожного внутригородского района городского округа Самара "Центр обеспечения", 131.3 кв.м.,                      </t>
  </si>
  <si>
    <t>Реестр муниципального имущества Железнодорожного внутригородского района городского округа Самара</t>
  </si>
  <si>
    <r>
      <t>г. Самара, Железнодорожный район, ул. Чернореченская, д. 21, литера внутренняя Б (1-й этаж - комнаты № 25</t>
    </r>
    <r>
      <rPr>
        <sz val="9"/>
        <color theme="1"/>
        <rFont val="Calibri"/>
        <family val="2"/>
        <charset val="204"/>
      </rPr>
      <t>`</t>
    </r>
    <r>
      <rPr>
        <sz val="9"/>
        <color theme="1"/>
        <rFont val="Arial"/>
        <family val="2"/>
        <charset val="204"/>
      </rPr>
      <t>, 26`, 31)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</si>
</sst>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7" x14ac:knownFonts="1">
    <font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8"/>
      <name val="Arial"/>
      <family val="2"/>
      <charset val="204"/>
    </font>
    <font>
      <sz val="8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2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rgb="FFFF0000"/>
      <name val="Arial"/>
      <family val="2"/>
      <charset val="204"/>
    </font>
    <font>
      <sz val="14"/>
      <name val="Arial"/>
      <family val="2"/>
      <charset val="204"/>
    </font>
    <font>
      <sz val="20"/>
      <color rgb="FFFF0000"/>
      <name val="Arial"/>
      <family val="2"/>
      <charset val="204"/>
    </font>
    <font>
      <sz val="14"/>
      <color theme="1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24"/>
      <name val="Times New Roman"/>
      <family val="1"/>
      <charset val="204"/>
    </font>
    <font>
      <sz val="20"/>
      <name val="Times New Roman"/>
      <family val="1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4ECC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horizontal="left"/>
    </xf>
    <xf numFmtId="164" fontId="2" fillId="2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5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1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top" wrapText="1"/>
    </xf>
    <xf numFmtId="0" fontId="0" fillId="4" borderId="0" xfId="0" applyFill="1"/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/>
    <xf numFmtId="0" fontId="13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/>
    <xf numFmtId="1" fontId="14" fillId="0" borderId="1" xfId="0" applyNumberFormat="1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1" fontId="16" fillId="4" borderId="1" xfId="0" applyNumberFormat="1" applyFont="1" applyFill="1" applyBorder="1" applyAlignment="1">
      <alignment horizontal="center" vertical="center" wrapText="1"/>
    </xf>
    <xf numFmtId="1" fontId="14" fillId="4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4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4" borderId="0" xfId="0" applyFont="1" applyFill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19" fillId="4" borderId="0" xfId="0" applyFont="1" applyFill="1" applyAlignment="1"/>
    <xf numFmtId="0" fontId="19" fillId="4" borderId="0" xfId="0" applyFont="1" applyFill="1"/>
    <xf numFmtId="0" fontId="18" fillId="0" borderId="5" xfId="0" applyFont="1" applyBorder="1" applyAlignment="1">
      <alignment horizontal="center" vertical="center"/>
    </xf>
    <xf numFmtId="0" fontId="18" fillId="4" borderId="5" xfId="0" applyFont="1" applyFill="1" applyBorder="1"/>
    <xf numFmtId="0" fontId="18" fillId="4" borderId="0" xfId="0" applyFont="1" applyFill="1" applyAlignment="1">
      <alignment horizontal="right"/>
    </xf>
    <xf numFmtId="0" fontId="18" fillId="4" borderId="0" xfId="0" applyFont="1" applyFill="1" applyAlignment="1">
      <alignment horizontal="right" wrapText="1"/>
    </xf>
    <xf numFmtId="0" fontId="19" fillId="4" borderId="0" xfId="0" applyFont="1" applyFill="1" applyAlignment="1">
      <alignment horizontal="right"/>
    </xf>
    <xf numFmtId="0" fontId="18" fillId="4" borderId="0" xfId="0" applyFont="1" applyFill="1" applyAlignment="1">
      <alignment wrapText="1"/>
    </xf>
    <xf numFmtId="0" fontId="14" fillId="0" borderId="0" xfId="0" applyFont="1"/>
    <xf numFmtId="0" fontId="5" fillId="0" borderId="0" xfId="0" applyFont="1"/>
    <xf numFmtId="0" fontId="19" fillId="0" borderId="0" xfId="0" applyFont="1" applyAlignment="1"/>
    <xf numFmtId="0" fontId="19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0" xfId="0" applyFont="1" applyFill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vertical="center" wrapText="1"/>
    </xf>
    <xf numFmtId="164" fontId="2" fillId="4" borderId="1" xfId="0" applyNumberFormat="1" applyFont="1" applyFill="1" applyBorder="1" applyAlignment="1">
      <alignment horizontal="right" vertical="center"/>
    </xf>
    <xf numFmtId="164" fontId="9" fillId="4" borderId="1" xfId="0" applyNumberFormat="1" applyFont="1" applyFill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164" fontId="23" fillId="2" borderId="1" xfId="0" applyNumberFormat="1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4" borderId="0" xfId="0" applyFont="1" applyFill="1" applyAlignment="1">
      <alignment horizontal="right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8" fillId="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0" fillId="2" borderId="4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3" fillId="2" borderId="1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Z39"/>
  <sheetViews>
    <sheetView tabSelected="1" view="pageBreakPreview" zoomScale="98" zoomScaleNormal="98" zoomScaleSheetLayoutView="98" workbookViewId="0">
      <pane xSplit="6" ySplit="5" topLeftCell="G18" activePane="bottomRight" state="frozen"/>
      <selection pane="topRight" activeCell="G1" sqref="G1"/>
      <selection pane="bottomLeft" activeCell="A6" sqref="A6"/>
      <selection pane="bottomRight" activeCell="H19" sqref="H19"/>
    </sheetView>
  </sheetViews>
  <sheetFormatPr defaultColWidth="10.5" defaultRowHeight="11.45" customHeight="1" x14ac:dyDescent="0.35"/>
  <cols>
    <col min="1" max="1" width="2" customWidth="1"/>
    <col min="2" max="2" width="6.33203125" style="1" customWidth="1"/>
    <col min="3" max="3" width="4.6640625" style="3" customWidth="1"/>
    <col min="4" max="4" width="13.6640625" style="3" customWidth="1"/>
    <col min="5" max="5" width="16.6640625" style="3" customWidth="1"/>
    <col min="6" max="6" width="16.33203125" style="3" customWidth="1"/>
    <col min="7" max="7" width="14" style="1" customWidth="1"/>
    <col min="8" max="8" width="16.1640625" style="3" customWidth="1"/>
    <col min="9" max="9" width="9.83203125" style="3" customWidth="1"/>
    <col min="10" max="10" width="11.5" style="1" customWidth="1"/>
    <col min="11" max="11" width="20.1640625" style="68" customWidth="1"/>
    <col min="12" max="12" width="18.33203125" style="1" customWidth="1"/>
    <col min="13" max="13" width="18.33203125" style="68" customWidth="1"/>
    <col min="14" max="14" width="8" style="3" customWidth="1"/>
    <col min="15" max="15" width="20.1640625" style="3" customWidth="1"/>
    <col min="16" max="16" width="17.6640625" style="3" customWidth="1"/>
    <col min="17" max="17" width="29.33203125" style="3" customWidth="1"/>
    <col min="18" max="18" width="19.83203125" style="3" customWidth="1"/>
    <col min="19" max="19" width="37.1640625" customWidth="1"/>
    <col min="20" max="20" width="19" customWidth="1"/>
    <col min="21" max="21" width="20" customWidth="1"/>
    <col min="22" max="22" width="16.1640625" style="5" customWidth="1"/>
    <col min="25" max="25" width="30" customWidth="1"/>
  </cols>
  <sheetData>
    <row r="1" spans="1:25" s="1" customFormat="1" ht="25.5" customHeight="1" x14ac:dyDescent="0.35">
      <c r="A1" s="86" t="s">
        <v>143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4"/>
    </row>
    <row r="2" spans="1:25" ht="27.75" customHeight="1" x14ac:dyDescent="0.35">
      <c r="A2" s="87" t="s">
        <v>99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1:25" ht="24.75" customHeight="1" x14ac:dyDescent="0.35">
      <c r="B3" s="86" t="s">
        <v>110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</row>
    <row r="4" spans="1:25" s="1" customFormat="1" ht="9.9499999999999993" customHeight="1" x14ac:dyDescent="0.35">
      <c r="C4" s="3"/>
      <c r="D4" s="3"/>
      <c r="E4" s="3"/>
      <c r="F4" s="3"/>
      <c r="H4" s="3"/>
      <c r="I4" s="3"/>
      <c r="K4" s="68"/>
      <c r="M4" s="68"/>
      <c r="N4" s="3"/>
      <c r="O4" s="3"/>
      <c r="P4" s="3"/>
      <c r="Q4" s="3"/>
      <c r="R4" s="3"/>
      <c r="V4" s="4"/>
    </row>
    <row r="5" spans="1:25" ht="83.25" customHeight="1" x14ac:dyDescent="0.2">
      <c r="B5" s="22" t="s">
        <v>61</v>
      </c>
      <c r="C5" s="90" t="s">
        <v>60</v>
      </c>
      <c r="D5" s="90"/>
      <c r="E5" s="90" t="s">
        <v>59</v>
      </c>
      <c r="F5" s="90"/>
      <c r="G5" s="22" t="s">
        <v>72</v>
      </c>
      <c r="H5" s="22" t="s">
        <v>58</v>
      </c>
      <c r="I5" s="22" t="s">
        <v>57</v>
      </c>
      <c r="J5" s="22" t="s">
        <v>56</v>
      </c>
      <c r="K5" s="69" t="s">
        <v>62</v>
      </c>
      <c r="L5" s="22" t="s">
        <v>55</v>
      </c>
      <c r="M5" s="69" t="s">
        <v>63</v>
      </c>
      <c r="N5" s="22" t="s">
        <v>69</v>
      </c>
      <c r="O5" s="22" t="s">
        <v>54</v>
      </c>
      <c r="P5" s="22" t="s">
        <v>53</v>
      </c>
      <c r="Q5" s="22" t="s">
        <v>52</v>
      </c>
      <c r="R5" s="22" t="s">
        <v>51</v>
      </c>
      <c r="S5" s="22" t="s">
        <v>71</v>
      </c>
      <c r="T5" s="22" t="s">
        <v>50</v>
      </c>
      <c r="U5" s="22" t="s">
        <v>49</v>
      </c>
      <c r="V5" s="36" t="s">
        <v>96</v>
      </c>
    </row>
    <row r="6" spans="1:25" ht="20.25" customHeight="1" x14ac:dyDescent="0.2">
      <c r="B6" s="43">
        <v>1</v>
      </c>
      <c r="C6" s="93">
        <v>2</v>
      </c>
      <c r="D6" s="94"/>
      <c r="E6" s="93">
        <v>3</v>
      </c>
      <c r="F6" s="94"/>
      <c r="G6" s="43">
        <v>4</v>
      </c>
      <c r="H6" s="43">
        <v>5</v>
      </c>
      <c r="I6" s="43">
        <v>6</v>
      </c>
      <c r="J6" s="43">
        <v>7</v>
      </c>
      <c r="K6" s="69">
        <v>8</v>
      </c>
      <c r="L6" s="43">
        <v>9</v>
      </c>
      <c r="M6" s="69">
        <v>10</v>
      </c>
      <c r="N6" s="43">
        <v>11</v>
      </c>
      <c r="O6" s="43">
        <v>12</v>
      </c>
      <c r="P6" s="43">
        <v>13</v>
      </c>
      <c r="Q6" s="43">
        <v>14</v>
      </c>
      <c r="R6" s="43">
        <v>15</v>
      </c>
      <c r="S6" s="43">
        <v>16</v>
      </c>
      <c r="T6" s="43">
        <v>17</v>
      </c>
      <c r="U6" s="43">
        <v>18</v>
      </c>
      <c r="V6" s="36"/>
    </row>
    <row r="7" spans="1:25" ht="123.75" customHeight="1" x14ac:dyDescent="0.35">
      <c r="B7" s="38">
        <v>1</v>
      </c>
      <c r="C7" s="91" t="s">
        <v>22</v>
      </c>
      <c r="D7" s="91"/>
      <c r="E7" s="92" t="s">
        <v>97</v>
      </c>
      <c r="F7" s="92"/>
      <c r="G7" s="24" t="s">
        <v>70</v>
      </c>
      <c r="H7" s="7" t="s">
        <v>48</v>
      </c>
      <c r="I7" s="23" t="s">
        <v>47</v>
      </c>
      <c r="J7" s="8">
        <v>29587</v>
      </c>
      <c r="K7" s="70">
        <v>5671215.0199999996</v>
      </c>
      <c r="L7" s="9" t="s">
        <v>70</v>
      </c>
      <c r="M7" s="75">
        <v>5671215.0199999996</v>
      </c>
      <c r="N7" s="10">
        <v>1</v>
      </c>
      <c r="O7" s="79" t="s">
        <v>121</v>
      </c>
      <c r="P7" s="79" t="s">
        <v>64</v>
      </c>
      <c r="Q7" s="79" t="s">
        <v>123</v>
      </c>
      <c r="R7" s="79" t="s">
        <v>66</v>
      </c>
      <c r="S7" s="80" t="s">
        <v>70</v>
      </c>
      <c r="T7" s="11" t="s">
        <v>70</v>
      </c>
      <c r="U7" s="11" t="s">
        <v>70</v>
      </c>
      <c r="V7" s="6">
        <v>1973.1</v>
      </c>
    </row>
    <row r="8" spans="1:25" ht="123.75" customHeight="1" x14ac:dyDescent="0.35">
      <c r="A8" s="29"/>
      <c r="B8" s="40">
        <v>2</v>
      </c>
      <c r="C8" s="88" t="s">
        <v>22</v>
      </c>
      <c r="D8" s="88"/>
      <c r="E8" s="89" t="s">
        <v>90</v>
      </c>
      <c r="F8" s="89"/>
      <c r="G8" s="66" t="s">
        <v>111</v>
      </c>
      <c r="H8" s="30" t="s">
        <v>46</v>
      </c>
      <c r="I8" s="64" t="s">
        <v>45</v>
      </c>
      <c r="J8" s="32">
        <v>24473</v>
      </c>
      <c r="K8" s="71">
        <v>6435136.4199999999</v>
      </c>
      <c r="L8" s="17">
        <v>6435136.4199999999</v>
      </c>
      <c r="M8" s="71">
        <v>6435136.4199999999</v>
      </c>
      <c r="N8" s="33">
        <v>1</v>
      </c>
      <c r="O8" s="79" t="s">
        <v>121</v>
      </c>
      <c r="P8" s="81" t="s">
        <v>64</v>
      </c>
      <c r="Q8" s="81" t="s">
        <v>142</v>
      </c>
      <c r="R8" s="79" t="s">
        <v>66</v>
      </c>
      <c r="S8" s="82" t="s">
        <v>70</v>
      </c>
      <c r="T8" s="19" t="s">
        <v>70</v>
      </c>
      <c r="U8" s="19" t="s">
        <v>70</v>
      </c>
      <c r="V8" s="6">
        <v>131.30000000000001</v>
      </c>
    </row>
    <row r="9" spans="1:25" ht="123.75" customHeight="1" x14ac:dyDescent="0.35">
      <c r="A9" s="29"/>
      <c r="B9" s="40">
        <v>3</v>
      </c>
      <c r="C9" s="88" t="s">
        <v>22</v>
      </c>
      <c r="D9" s="88"/>
      <c r="E9" s="89" t="s">
        <v>91</v>
      </c>
      <c r="F9" s="89"/>
      <c r="G9" s="66" t="s">
        <v>70</v>
      </c>
      <c r="H9" s="30" t="s">
        <v>44</v>
      </c>
      <c r="I9" s="64" t="s">
        <v>43</v>
      </c>
      <c r="J9" s="32">
        <v>32874</v>
      </c>
      <c r="K9" s="71">
        <v>84520.21</v>
      </c>
      <c r="L9" s="17" t="s">
        <v>70</v>
      </c>
      <c r="M9" s="71">
        <v>33214.589999999997</v>
      </c>
      <c r="N9" s="33">
        <v>1</v>
      </c>
      <c r="O9" s="79" t="s">
        <v>121</v>
      </c>
      <c r="P9" s="81" t="s">
        <v>64</v>
      </c>
      <c r="Q9" s="81" t="s">
        <v>124</v>
      </c>
      <c r="R9" s="79" t="s">
        <v>66</v>
      </c>
      <c r="S9" s="82" t="s">
        <v>70</v>
      </c>
      <c r="T9" s="19" t="s">
        <v>70</v>
      </c>
      <c r="U9" s="19" t="s">
        <v>70</v>
      </c>
      <c r="V9" s="6">
        <v>67.099999999999994</v>
      </c>
    </row>
    <row r="10" spans="1:25" ht="123.75" customHeight="1" x14ac:dyDescent="0.35">
      <c r="A10" s="67"/>
      <c r="B10" s="41">
        <v>4</v>
      </c>
      <c r="C10" s="96" t="s">
        <v>22</v>
      </c>
      <c r="D10" s="96"/>
      <c r="E10" s="97" t="s">
        <v>89</v>
      </c>
      <c r="F10" s="97"/>
      <c r="G10" s="66" t="s">
        <v>70</v>
      </c>
      <c r="H10" s="15" t="s">
        <v>42</v>
      </c>
      <c r="I10" s="65" t="s">
        <v>41</v>
      </c>
      <c r="J10" s="16">
        <v>20090</v>
      </c>
      <c r="K10" s="70">
        <v>375973</v>
      </c>
      <c r="L10" s="17" t="s">
        <v>70</v>
      </c>
      <c r="M10" s="70">
        <v>121620.2</v>
      </c>
      <c r="N10" s="18">
        <v>1</v>
      </c>
      <c r="O10" s="79" t="s">
        <v>121</v>
      </c>
      <c r="P10" s="83" t="s">
        <v>64</v>
      </c>
      <c r="Q10" s="83" t="s">
        <v>125</v>
      </c>
      <c r="R10" s="79" t="s">
        <v>66</v>
      </c>
      <c r="S10" s="83" t="s">
        <v>94</v>
      </c>
      <c r="T10" s="19" t="s">
        <v>70</v>
      </c>
      <c r="U10" s="19" t="s">
        <v>70</v>
      </c>
      <c r="V10" s="6">
        <f>46-8.6</f>
        <v>37.4</v>
      </c>
    </row>
    <row r="11" spans="1:25" ht="123.75" customHeight="1" x14ac:dyDescent="0.35">
      <c r="A11" s="29"/>
      <c r="B11" s="41">
        <v>5</v>
      </c>
      <c r="C11" s="96" t="s">
        <v>22</v>
      </c>
      <c r="D11" s="96"/>
      <c r="E11" s="97" t="s">
        <v>92</v>
      </c>
      <c r="F11" s="97"/>
      <c r="G11" s="66" t="s">
        <v>70</v>
      </c>
      <c r="H11" s="15" t="s">
        <v>40</v>
      </c>
      <c r="I11" s="65" t="s">
        <v>39</v>
      </c>
      <c r="J11" s="16">
        <v>20090</v>
      </c>
      <c r="K11" s="70">
        <v>621173</v>
      </c>
      <c r="L11" s="17" t="s">
        <v>70</v>
      </c>
      <c r="M11" s="70">
        <f>420233.5</f>
        <v>420233.5</v>
      </c>
      <c r="N11" s="18">
        <v>1</v>
      </c>
      <c r="O11" s="79" t="s">
        <v>121</v>
      </c>
      <c r="P11" s="83" t="s">
        <v>98</v>
      </c>
      <c r="Q11" s="83" t="s">
        <v>138</v>
      </c>
      <c r="R11" s="79" t="s">
        <v>100</v>
      </c>
      <c r="S11" s="83"/>
      <c r="T11" s="19" t="s">
        <v>70</v>
      </c>
      <c r="U11" s="19" t="s">
        <v>70</v>
      </c>
      <c r="V11" s="37">
        <v>0</v>
      </c>
      <c r="Y11" s="35" t="s">
        <v>95</v>
      </c>
    </row>
    <row r="12" spans="1:25" s="29" customFormat="1" ht="135.75" customHeight="1" x14ac:dyDescent="0.35">
      <c r="B12" s="40">
        <v>6</v>
      </c>
      <c r="C12" s="88" t="s">
        <v>22</v>
      </c>
      <c r="D12" s="88"/>
      <c r="E12" s="89" t="s">
        <v>144</v>
      </c>
      <c r="F12" s="89"/>
      <c r="G12" s="27" t="s">
        <v>70</v>
      </c>
      <c r="H12" s="30" t="s">
        <v>38</v>
      </c>
      <c r="I12" s="31" t="s">
        <v>37</v>
      </c>
      <c r="J12" s="32">
        <v>23377</v>
      </c>
      <c r="K12" s="71">
        <v>78604.72</v>
      </c>
      <c r="L12" s="17" t="s">
        <v>70</v>
      </c>
      <c r="M12" s="71">
        <v>46552.23</v>
      </c>
      <c r="N12" s="33">
        <v>1</v>
      </c>
      <c r="O12" s="79" t="s">
        <v>121</v>
      </c>
      <c r="P12" s="81" t="s">
        <v>65</v>
      </c>
      <c r="Q12" s="81" t="s">
        <v>126</v>
      </c>
      <c r="R12" s="81" t="s">
        <v>112</v>
      </c>
      <c r="S12" s="81" t="s">
        <v>116</v>
      </c>
      <c r="T12" s="19" t="s">
        <v>70</v>
      </c>
      <c r="U12" s="19" t="s">
        <v>70</v>
      </c>
      <c r="V12" s="34">
        <f>19.6-11.4</f>
        <v>8.2000000000000011</v>
      </c>
    </row>
    <row r="13" spans="1:25" ht="123.75" customHeight="1" x14ac:dyDescent="0.35">
      <c r="B13" s="39">
        <v>7</v>
      </c>
      <c r="C13" s="95" t="s">
        <v>22</v>
      </c>
      <c r="D13" s="95"/>
      <c r="E13" s="98" t="s">
        <v>93</v>
      </c>
      <c r="F13" s="98"/>
      <c r="G13" s="24" t="s">
        <v>70</v>
      </c>
      <c r="H13" s="12" t="s">
        <v>36</v>
      </c>
      <c r="I13" s="25" t="s">
        <v>35</v>
      </c>
      <c r="J13" s="13">
        <v>23377</v>
      </c>
      <c r="K13" s="72">
        <v>111490.35</v>
      </c>
      <c r="L13" s="9" t="s">
        <v>70</v>
      </c>
      <c r="M13" s="72">
        <v>66028.17</v>
      </c>
      <c r="N13" s="14">
        <v>1</v>
      </c>
      <c r="O13" s="79" t="s">
        <v>121</v>
      </c>
      <c r="P13" s="84" t="s">
        <v>65</v>
      </c>
      <c r="Q13" s="84" t="s">
        <v>136</v>
      </c>
      <c r="R13" s="84" t="s">
        <v>34</v>
      </c>
      <c r="S13" s="83" t="s">
        <v>115</v>
      </c>
      <c r="T13" s="11" t="s">
        <v>70</v>
      </c>
      <c r="U13" s="11" t="s">
        <v>70</v>
      </c>
      <c r="V13" s="6">
        <f>27.8-12.6</f>
        <v>15.200000000000001</v>
      </c>
    </row>
    <row r="14" spans="1:25" ht="123.75" customHeight="1" x14ac:dyDescent="0.35">
      <c r="B14" s="41">
        <v>8</v>
      </c>
      <c r="C14" s="96" t="s">
        <v>22</v>
      </c>
      <c r="D14" s="96"/>
      <c r="E14" s="97" t="s">
        <v>85</v>
      </c>
      <c r="F14" s="97"/>
      <c r="G14" s="24" t="s">
        <v>70</v>
      </c>
      <c r="H14" s="15" t="s">
        <v>33</v>
      </c>
      <c r="I14" s="26" t="s">
        <v>32</v>
      </c>
      <c r="J14" s="16">
        <v>29587</v>
      </c>
      <c r="K14" s="70">
        <v>10512.3</v>
      </c>
      <c r="L14" s="9" t="s">
        <v>70</v>
      </c>
      <c r="M14" s="70">
        <v>680</v>
      </c>
      <c r="N14" s="18">
        <v>1</v>
      </c>
      <c r="O14" s="79" t="s">
        <v>121</v>
      </c>
      <c r="P14" s="83"/>
      <c r="Q14" s="83" t="s">
        <v>139</v>
      </c>
      <c r="R14" s="83"/>
      <c r="S14" s="83" t="s">
        <v>120</v>
      </c>
      <c r="T14" s="11" t="s">
        <v>70</v>
      </c>
      <c r="U14" s="11" t="s">
        <v>70</v>
      </c>
      <c r="V14" s="6">
        <v>0</v>
      </c>
    </row>
    <row r="15" spans="1:25" ht="123.75" customHeight="1" x14ac:dyDescent="0.35">
      <c r="B15" s="39">
        <v>9</v>
      </c>
      <c r="C15" s="95" t="s">
        <v>22</v>
      </c>
      <c r="D15" s="95"/>
      <c r="E15" s="98" t="s">
        <v>82</v>
      </c>
      <c r="F15" s="98"/>
      <c r="G15" s="24" t="s">
        <v>70</v>
      </c>
      <c r="H15" s="12" t="s">
        <v>31</v>
      </c>
      <c r="I15" s="25" t="s">
        <v>30</v>
      </c>
      <c r="J15" s="13">
        <v>30682</v>
      </c>
      <c r="K15" s="72">
        <v>63673.8</v>
      </c>
      <c r="L15" s="9" t="s">
        <v>70</v>
      </c>
      <c r="M15" s="72">
        <v>16015.88</v>
      </c>
      <c r="N15" s="14">
        <v>1</v>
      </c>
      <c r="O15" s="79" t="s">
        <v>121</v>
      </c>
      <c r="P15" s="84"/>
      <c r="Q15" s="84" t="s">
        <v>140</v>
      </c>
      <c r="R15" s="84"/>
      <c r="S15" s="83" t="s">
        <v>117</v>
      </c>
      <c r="T15" s="11" t="s">
        <v>70</v>
      </c>
      <c r="U15" s="11" t="s">
        <v>70</v>
      </c>
      <c r="V15" s="6">
        <v>0</v>
      </c>
    </row>
    <row r="16" spans="1:25" ht="123.75" customHeight="1" x14ac:dyDescent="0.35">
      <c r="B16" s="39">
        <v>10</v>
      </c>
      <c r="C16" s="95" t="s">
        <v>22</v>
      </c>
      <c r="D16" s="95"/>
      <c r="E16" s="89" t="s">
        <v>83</v>
      </c>
      <c r="F16" s="89"/>
      <c r="G16" s="24" t="s">
        <v>70</v>
      </c>
      <c r="H16" s="12" t="s">
        <v>29</v>
      </c>
      <c r="I16" s="25" t="s">
        <v>28</v>
      </c>
      <c r="J16" s="13">
        <v>22647</v>
      </c>
      <c r="K16" s="72">
        <v>56639.68</v>
      </c>
      <c r="L16" s="9" t="s">
        <v>70</v>
      </c>
      <c r="M16" s="72">
        <v>26483.16</v>
      </c>
      <c r="N16" s="14">
        <v>1</v>
      </c>
      <c r="O16" s="79" t="s">
        <v>121</v>
      </c>
      <c r="P16" s="84"/>
      <c r="Q16" s="84" t="s">
        <v>141</v>
      </c>
      <c r="R16" s="84"/>
      <c r="S16" s="83" t="s">
        <v>118</v>
      </c>
      <c r="T16" s="11" t="s">
        <v>70</v>
      </c>
      <c r="U16" s="11" t="s">
        <v>70</v>
      </c>
      <c r="V16" s="6">
        <v>0</v>
      </c>
    </row>
    <row r="17" spans="1:26" ht="123.75" customHeight="1" x14ac:dyDescent="0.35">
      <c r="A17" s="29"/>
      <c r="B17" s="41">
        <v>11</v>
      </c>
      <c r="C17" s="96" t="s">
        <v>22</v>
      </c>
      <c r="D17" s="96"/>
      <c r="E17" s="97" t="s">
        <v>86</v>
      </c>
      <c r="F17" s="97"/>
      <c r="G17" s="66" t="s">
        <v>70</v>
      </c>
      <c r="H17" s="15" t="s">
        <v>27</v>
      </c>
      <c r="I17" s="65" t="s">
        <v>26</v>
      </c>
      <c r="J17" s="16">
        <v>30682</v>
      </c>
      <c r="K17" s="70">
        <v>205786.64</v>
      </c>
      <c r="L17" s="17" t="s">
        <v>70</v>
      </c>
      <c r="M17" s="70">
        <v>40274.629999999997</v>
      </c>
      <c r="N17" s="18">
        <v>1</v>
      </c>
      <c r="O17" s="79" t="s">
        <v>121</v>
      </c>
      <c r="P17" s="83" t="s">
        <v>65</v>
      </c>
      <c r="Q17" s="83" t="s">
        <v>135</v>
      </c>
      <c r="R17" s="83" t="s">
        <v>25</v>
      </c>
      <c r="S17" s="83" t="s">
        <v>114</v>
      </c>
      <c r="T17" s="19" t="s">
        <v>70</v>
      </c>
      <c r="U17" s="19" t="s">
        <v>70</v>
      </c>
      <c r="V17" s="34">
        <f>27.3-10</f>
        <v>17.3</v>
      </c>
    </row>
    <row r="18" spans="1:26" ht="123.75" customHeight="1" x14ac:dyDescent="0.35">
      <c r="A18" s="29"/>
      <c r="B18" s="40">
        <v>12</v>
      </c>
      <c r="C18" s="88" t="s">
        <v>22</v>
      </c>
      <c r="D18" s="88"/>
      <c r="E18" s="89" t="s">
        <v>84</v>
      </c>
      <c r="F18" s="89"/>
      <c r="G18" s="66" t="s">
        <v>70</v>
      </c>
      <c r="H18" s="30" t="s">
        <v>24</v>
      </c>
      <c r="I18" s="64" t="s">
        <v>23</v>
      </c>
      <c r="J18" s="32">
        <v>22282</v>
      </c>
      <c r="K18" s="71">
        <v>356083.52</v>
      </c>
      <c r="L18" s="17" t="s">
        <v>70</v>
      </c>
      <c r="M18" s="71">
        <v>228886.14</v>
      </c>
      <c r="N18" s="33">
        <v>1</v>
      </c>
      <c r="O18" s="79" t="s">
        <v>121</v>
      </c>
      <c r="P18" s="81" t="s">
        <v>65</v>
      </c>
      <c r="Q18" s="81" t="s">
        <v>122</v>
      </c>
      <c r="R18" s="81" t="s">
        <v>68</v>
      </c>
      <c r="S18" s="81" t="s">
        <v>113</v>
      </c>
      <c r="T18" s="19" t="s">
        <v>70</v>
      </c>
      <c r="U18" s="19" t="s">
        <v>70</v>
      </c>
      <c r="V18" s="34">
        <f>26.2-10.7</f>
        <v>15.5</v>
      </c>
    </row>
    <row r="19" spans="1:26" ht="123.75" customHeight="1" x14ac:dyDescent="0.35">
      <c r="A19" s="29"/>
      <c r="B19" s="41">
        <v>13</v>
      </c>
      <c r="C19" s="96" t="s">
        <v>22</v>
      </c>
      <c r="D19" s="96"/>
      <c r="E19" s="97" t="s">
        <v>87</v>
      </c>
      <c r="F19" s="97"/>
      <c r="G19" s="66" t="s">
        <v>70</v>
      </c>
      <c r="H19" s="15" t="s">
        <v>21</v>
      </c>
      <c r="I19" s="65" t="s">
        <v>20</v>
      </c>
      <c r="J19" s="16">
        <v>13150</v>
      </c>
      <c r="K19" s="70">
        <v>160476.73000000001</v>
      </c>
      <c r="L19" s="17" t="s">
        <v>70</v>
      </c>
      <c r="M19" s="70">
        <v>160476.73000000001</v>
      </c>
      <c r="N19" s="18">
        <v>1</v>
      </c>
      <c r="O19" s="79" t="s">
        <v>121</v>
      </c>
      <c r="P19" s="83" t="s">
        <v>65</v>
      </c>
      <c r="Q19" s="83" t="s">
        <v>137</v>
      </c>
      <c r="R19" s="83" t="s">
        <v>67</v>
      </c>
      <c r="S19" s="83" t="s">
        <v>119</v>
      </c>
      <c r="T19" s="19" t="s">
        <v>70</v>
      </c>
      <c r="U19" s="19" t="s">
        <v>70</v>
      </c>
      <c r="V19" s="34">
        <f>23.6-12</f>
        <v>11.600000000000001</v>
      </c>
    </row>
    <row r="20" spans="1:26" ht="72" customHeight="1" x14ac:dyDescent="0.35">
      <c r="B20" s="38">
        <v>14</v>
      </c>
      <c r="C20" s="91" t="s">
        <v>4</v>
      </c>
      <c r="D20" s="91"/>
      <c r="E20" s="92" t="s">
        <v>73</v>
      </c>
      <c r="F20" s="92"/>
      <c r="G20" s="24" t="s">
        <v>70</v>
      </c>
      <c r="H20" s="7" t="s">
        <v>19</v>
      </c>
      <c r="I20" s="23" t="s">
        <v>18</v>
      </c>
      <c r="J20" s="20">
        <v>35065</v>
      </c>
      <c r="K20" s="70">
        <v>46851</v>
      </c>
      <c r="L20" s="9" t="s">
        <v>70</v>
      </c>
      <c r="M20" s="75">
        <v>46851</v>
      </c>
      <c r="N20" s="21">
        <v>1</v>
      </c>
      <c r="O20" s="79" t="s">
        <v>121</v>
      </c>
      <c r="P20" s="79" t="s">
        <v>64</v>
      </c>
      <c r="Q20" s="79" t="s">
        <v>127</v>
      </c>
      <c r="R20" s="79" t="s">
        <v>1</v>
      </c>
      <c r="S20" s="80" t="s">
        <v>70</v>
      </c>
      <c r="T20" s="11" t="s">
        <v>70</v>
      </c>
      <c r="U20" s="11" t="s">
        <v>70</v>
      </c>
      <c r="V20" s="6">
        <v>17.899999999999999</v>
      </c>
    </row>
    <row r="21" spans="1:26" ht="72" customHeight="1" x14ac:dyDescent="0.35">
      <c r="B21" s="38">
        <v>15</v>
      </c>
      <c r="C21" s="91" t="s">
        <v>4</v>
      </c>
      <c r="D21" s="91"/>
      <c r="E21" s="92" t="s">
        <v>74</v>
      </c>
      <c r="F21" s="92"/>
      <c r="G21" s="24" t="s">
        <v>70</v>
      </c>
      <c r="H21" s="7" t="s">
        <v>17</v>
      </c>
      <c r="I21" s="23" t="s">
        <v>16</v>
      </c>
      <c r="J21" s="20">
        <v>35065</v>
      </c>
      <c r="K21" s="70">
        <v>46851</v>
      </c>
      <c r="L21" s="9" t="s">
        <v>70</v>
      </c>
      <c r="M21" s="75">
        <v>46851</v>
      </c>
      <c r="N21" s="21">
        <v>1</v>
      </c>
      <c r="O21" s="79" t="s">
        <v>121</v>
      </c>
      <c r="P21" s="79" t="s">
        <v>64</v>
      </c>
      <c r="Q21" s="79" t="s">
        <v>128</v>
      </c>
      <c r="R21" s="79" t="s">
        <v>1</v>
      </c>
      <c r="S21" s="80" t="s">
        <v>70</v>
      </c>
      <c r="T21" s="11" t="s">
        <v>70</v>
      </c>
      <c r="U21" s="11" t="s">
        <v>70</v>
      </c>
      <c r="V21" s="6">
        <v>18.3</v>
      </c>
    </row>
    <row r="22" spans="1:26" ht="72" customHeight="1" x14ac:dyDescent="0.35">
      <c r="B22" s="38">
        <v>16</v>
      </c>
      <c r="C22" s="91" t="s">
        <v>4</v>
      </c>
      <c r="D22" s="91"/>
      <c r="E22" s="92" t="s">
        <v>75</v>
      </c>
      <c r="F22" s="92"/>
      <c r="G22" s="24" t="s">
        <v>70</v>
      </c>
      <c r="H22" s="7" t="s">
        <v>15</v>
      </c>
      <c r="I22" s="23" t="s">
        <v>14</v>
      </c>
      <c r="J22" s="20">
        <v>35065</v>
      </c>
      <c r="K22" s="70">
        <v>46851</v>
      </c>
      <c r="L22" s="9" t="s">
        <v>70</v>
      </c>
      <c r="M22" s="75">
        <v>46851</v>
      </c>
      <c r="N22" s="21">
        <v>1</v>
      </c>
      <c r="O22" s="79" t="s">
        <v>121</v>
      </c>
      <c r="P22" s="79" t="s">
        <v>64</v>
      </c>
      <c r="Q22" s="79" t="s">
        <v>129</v>
      </c>
      <c r="R22" s="79" t="s">
        <v>1</v>
      </c>
      <c r="S22" s="80" t="s">
        <v>70</v>
      </c>
      <c r="T22" s="11" t="s">
        <v>70</v>
      </c>
      <c r="U22" s="11" t="s">
        <v>70</v>
      </c>
      <c r="V22" s="6">
        <v>18</v>
      </c>
    </row>
    <row r="23" spans="1:26" ht="72" customHeight="1" x14ac:dyDescent="0.35">
      <c r="B23" s="38">
        <v>17</v>
      </c>
      <c r="C23" s="91" t="s">
        <v>4</v>
      </c>
      <c r="D23" s="91"/>
      <c r="E23" s="92" t="s">
        <v>76</v>
      </c>
      <c r="F23" s="92"/>
      <c r="G23" s="24" t="s">
        <v>70</v>
      </c>
      <c r="H23" s="7" t="s">
        <v>13</v>
      </c>
      <c r="I23" s="23" t="s">
        <v>12</v>
      </c>
      <c r="J23" s="20">
        <v>35065</v>
      </c>
      <c r="K23" s="70">
        <v>46851</v>
      </c>
      <c r="L23" s="9" t="s">
        <v>70</v>
      </c>
      <c r="M23" s="75">
        <v>46851</v>
      </c>
      <c r="N23" s="21">
        <v>1</v>
      </c>
      <c r="O23" s="79" t="s">
        <v>121</v>
      </c>
      <c r="P23" s="79" t="s">
        <v>64</v>
      </c>
      <c r="Q23" s="79" t="s">
        <v>130</v>
      </c>
      <c r="R23" s="79" t="s">
        <v>1</v>
      </c>
      <c r="S23" s="80" t="s">
        <v>70</v>
      </c>
      <c r="T23" s="11" t="s">
        <v>70</v>
      </c>
      <c r="U23" s="11" t="s">
        <v>70</v>
      </c>
      <c r="V23" s="6">
        <v>18.399999999999999</v>
      </c>
    </row>
    <row r="24" spans="1:26" ht="72" customHeight="1" x14ac:dyDescent="0.35">
      <c r="B24" s="38">
        <v>18</v>
      </c>
      <c r="C24" s="91" t="s">
        <v>4</v>
      </c>
      <c r="D24" s="91"/>
      <c r="E24" s="92" t="s">
        <v>77</v>
      </c>
      <c r="F24" s="92"/>
      <c r="G24" s="24" t="s">
        <v>70</v>
      </c>
      <c r="H24" s="7" t="s">
        <v>11</v>
      </c>
      <c r="I24" s="23" t="s">
        <v>10</v>
      </c>
      <c r="J24" s="20">
        <v>35065</v>
      </c>
      <c r="K24" s="70">
        <v>46851</v>
      </c>
      <c r="L24" s="9" t="s">
        <v>70</v>
      </c>
      <c r="M24" s="75">
        <v>46851</v>
      </c>
      <c r="N24" s="21">
        <v>1</v>
      </c>
      <c r="O24" s="79" t="s">
        <v>121</v>
      </c>
      <c r="P24" s="79" t="s">
        <v>64</v>
      </c>
      <c r="Q24" s="79" t="s">
        <v>131</v>
      </c>
      <c r="R24" s="79" t="s">
        <v>1</v>
      </c>
      <c r="S24" s="80" t="s">
        <v>70</v>
      </c>
      <c r="T24" s="11" t="s">
        <v>70</v>
      </c>
      <c r="U24" s="11" t="s">
        <v>70</v>
      </c>
      <c r="V24" s="6">
        <v>18.2</v>
      </c>
    </row>
    <row r="25" spans="1:26" ht="72" customHeight="1" x14ac:dyDescent="0.35">
      <c r="B25" s="38">
        <v>19</v>
      </c>
      <c r="C25" s="91" t="s">
        <v>4</v>
      </c>
      <c r="D25" s="91"/>
      <c r="E25" s="92" t="s">
        <v>78</v>
      </c>
      <c r="F25" s="92"/>
      <c r="G25" s="24" t="s">
        <v>70</v>
      </c>
      <c r="H25" s="7" t="s">
        <v>9</v>
      </c>
      <c r="I25" s="23" t="s">
        <v>8</v>
      </c>
      <c r="J25" s="20">
        <v>35065</v>
      </c>
      <c r="K25" s="70">
        <v>46851</v>
      </c>
      <c r="L25" s="9" t="s">
        <v>70</v>
      </c>
      <c r="M25" s="75">
        <v>46851</v>
      </c>
      <c r="N25" s="21">
        <v>1</v>
      </c>
      <c r="O25" s="79" t="s">
        <v>121</v>
      </c>
      <c r="P25" s="79" t="s">
        <v>64</v>
      </c>
      <c r="Q25" s="79" t="s">
        <v>132</v>
      </c>
      <c r="R25" s="79" t="s">
        <v>1</v>
      </c>
      <c r="S25" s="80" t="s">
        <v>70</v>
      </c>
      <c r="T25" s="11" t="s">
        <v>70</v>
      </c>
      <c r="U25" s="11" t="s">
        <v>70</v>
      </c>
      <c r="V25" s="6">
        <v>18.100000000000001</v>
      </c>
    </row>
    <row r="26" spans="1:26" ht="72" customHeight="1" x14ac:dyDescent="0.35">
      <c r="B26" s="38">
        <v>20</v>
      </c>
      <c r="C26" s="91" t="s">
        <v>4</v>
      </c>
      <c r="D26" s="91"/>
      <c r="E26" s="92" t="s">
        <v>79</v>
      </c>
      <c r="F26" s="92"/>
      <c r="G26" s="24" t="s">
        <v>70</v>
      </c>
      <c r="H26" s="7" t="s">
        <v>7</v>
      </c>
      <c r="I26" s="23" t="s">
        <v>2</v>
      </c>
      <c r="J26" s="20">
        <v>35065</v>
      </c>
      <c r="K26" s="70">
        <v>46851</v>
      </c>
      <c r="L26" s="9" t="s">
        <v>70</v>
      </c>
      <c r="M26" s="75">
        <v>46851</v>
      </c>
      <c r="N26" s="21">
        <v>1</v>
      </c>
      <c r="O26" s="79" t="s">
        <v>121</v>
      </c>
      <c r="P26" s="79" t="s">
        <v>64</v>
      </c>
      <c r="Q26" s="79" t="s">
        <v>133</v>
      </c>
      <c r="R26" s="79" t="s">
        <v>1</v>
      </c>
      <c r="S26" s="80" t="s">
        <v>70</v>
      </c>
      <c r="T26" s="11" t="s">
        <v>70</v>
      </c>
      <c r="U26" s="11" t="s">
        <v>70</v>
      </c>
      <c r="V26" s="6">
        <v>17.7</v>
      </c>
    </row>
    <row r="27" spans="1:26" ht="72" customHeight="1" x14ac:dyDescent="0.35">
      <c r="B27" s="38">
        <v>21</v>
      </c>
      <c r="C27" s="91" t="s">
        <v>4</v>
      </c>
      <c r="D27" s="91"/>
      <c r="E27" s="92" t="s">
        <v>80</v>
      </c>
      <c r="F27" s="92"/>
      <c r="G27" s="24" t="s">
        <v>70</v>
      </c>
      <c r="H27" s="7" t="s">
        <v>6</v>
      </c>
      <c r="I27" s="23" t="s">
        <v>5</v>
      </c>
      <c r="J27" s="20">
        <v>35065</v>
      </c>
      <c r="K27" s="70">
        <v>46851</v>
      </c>
      <c r="L27" s="9" t="s">
        <v>70</v>
      </c>
      <c r="M27" s="75">
        <v>46851</v>
      </c>
      <c r="N27" s="21">
        <v>1</v>
      </c>
      <c r="O27" s="79" t="s">
        <v>121</v>
      </c>
      <c r="P27" s="79" t="s">
        <v>64</v>
      </c>
      <c r="Q27" s="79" t="s">
        <v>134</v>
      </c>
      <c r="R27" s="79" t="s">
        <v>1</v>
      </c>
      <c r="S27" s="80" t="s">
        <v>70</v>
      </c>
      <c r="T27" s="11" t="s">
        <v>70</v>
      </c>
      <c r="U27" s="11" t="s">
        <v>70</v>
      </c>
      <c r="V27" s="6">
        <v>18.5</v>
      </c>
    </row>
    <row r="28" spans="1:26" ht="72" customHeight="1" x14ac:dyDescent="0.35">
      <c r="B28" s="38">
        <v>22</v>
      </c>
      <c r="C28" s="91" t="s">
        <v>4</v>
      </c>
      <c r="D28" s="91"/>
      <c r="E28" s="92" t="s">
        <v>81</v>
      </c>
      <c r="F28" s="92"/>
      <c r="G28" s="24" t="s">
        <v>70</v>
      </c>
      <c r="H28" s="7" t="s">
        <v>3</v>
      </c>
      <c r="I28" s="23" t="s">
        <v>2</v>
      </c>
      <c r="J28" s="20">
        <v>35065</v>
      </c>
      <c r="K28" s="70">
        <v>46845.48</v>
      </c>
      <c r="L28" s="9" t="s">
        <v>70</v>
      </c>
      <c r="M28" s="75">
        <v>46845.48</v>
      </c>
      <c r="N28" s="21">
        <v>1</v>
      </c>
      <c r="O28" s="79" t="s">
        <v>121</v>
      </c>
      <c r="P28" s="79" t="s">
        <v>64</v>
      </c>
      <c r="Q28" s="79" t="s">
        <v>133</v>
      </c>
      <c r="R28" s="79" t="s">
        <v>1</v>
      </c>
      <c r="S28" s="80" t="s">
        <v>70</v>
      </c>
      <c r="T28" s="11" t="s">
        <v>70</v>
      </c>
      <c r="U28" s="11" t="s">
        <v>70</v>
      </c>
      <c r="V28" s="6">
        <v>17.7</v>
      </c>
    </row>
    <row r="29" spans="1:26" ht="23.25" customHeight="1" x14ac:dyDescent="0.35">
      <c r="B29" s="102" t="s">
        <v>0</v>
      </c>
      <c r="C29" s="102"/>
      <c r="D29" s="102"/>
      <c r="E29" s="102"/>
      <c r="F29" s="102"/>
      <c r="G29" s="102"/>
      <c r="H29" s="102"/>
      <c r="I29" s="102"/>
      <c r="J29" s="102"/>
      <c r="K29" s="77">
        <f>SUM(K7:K28)</f>
        <v>14652938.870000003</v>
      </c>
      <c r="L29" s="2"/>
      <c r="M29" s="2"/>
      <c r="N29" s="78">
        <v>22</v>
      </c>
      <c r="O29" s="99"/>
      <c r="P29" s="100"/>
      <c r="Q29" s="100"/>
      <c r="R29" s="101"/>
      <c r="S29" s="28"/>
      <c r="T29" s="28"/>
      <c r="U29" s="28"/>
      <c r="V29" s="42"/>
    </row>
    <row r="31" spans="1:26" s="53" customFormat="1" ht="36.75" customHeight="1" x14ac:dyDescent="0.45">
      <c r="A31" s="44"/>
      <c r="B31" s="85" t="s">
        <v>101</v>
      </c>
      <c r="C31" s="85"/>
      <c r="D31" s="85"/>
      <c r="E31" s="85"/>
      <c r="F31" s="85"/>
      <c r="G31" s="85"/>
      <c r="H31" s="85"/>
      <c r="I31" s="85"/>
      <c r="J31" s="54"/>
      <c r="K31" s="73"/>
      <c r="L31" s="55"/>
      <c r="M31" s="76" t="s">
        <v>102</v>
      </c>
      <c r="N31" s="50"/>
      <c r="O31" s="45"/>
      <c r="P31" s="45"/>
      <c r="Q31" s="48"/>
      <c r="R31" s="48"/>
      <c r="S31" s="52"/>
      <c r="T31" s="52"/>
      <c r="U31" s="52"/>
      <c r="V31" s="52"/>
      <c r="W31" s="52"/>
      <c r="X31" s="52"/>
      <c r="Y31" s="52"/>
      <c r="Z31" s="52"/>
    </row>
    <row r="32" spans="1:26" s="53" customFormat="1" ht="10.5" customHeight="1" x14ac:dyDescent="0.25">
      <c r="A32" s="44"/>
      <c r="B32" s="58"/>
      <c r="C32" s="58"/>
      <c r="D32" s="58"/>
      <c r="E32" s="58"/>
      <c r="F32" s="58"/>
      <c r="G32" s="56"/>
      <c r="H32" s="57"/>
      <c r="I32" s="58"/>
      <c r="J32" s="45"/>
      <c r="K32" s="74" t="s">
        <v>103</v>
      </c>
      <c r="L32" s="45"/>
      <c r="M32" s="49"/>
      <c r="N32" s="50"/>
      <c r="O32" s="45"/>
      <c r="P32" s="45"/>
      <c r="Q32" s="48"/>
      <c r="R32" s="48"/>
      <c r="S32" s="52"/>
      <c r="T32" s="52"/>
      <c r="U32" s="52"/>
      <c r="V32" s="52"/>
      <c r="W32" s="52"/>
      <c r="X32" s="52"/>
      <c r="Y32" s="52"/>
      <c r="Z32" s="52"/>
    </row>
    <row r="33" spans="1:26" s="53" customFormat="1" ht="40.5" customHeight="1" x14ac:dyDescent="0.45">
      <c r="A33" s="44"/>
      <c r="B33" s="85" t="s">
        <v>104</v>
      </c>
      <c r="C33" s="85"/>
      <c r="D33" s="85"/>
      <c r="E33" s="85"/>
      <c r="F33" s="85"/>
      <c r="G33" s="85"/>
      <c r="H33" s="85"/>
      <c r="I33" s="85"/>
      <c r="J33" s="54"/>
      <c r="K33" s="73"/>
      <c r="L33" s="55"/>
      <c r="M33" s="76" t="s">
        <v>105</v>
      </c>
      <c r="N33" s="50"/>
      <c r="O33" s="45"/>
      <c r="P33" s="45"/>
      <c r="Q33" s="48"/>
      <c r="R33" s="48"/>
      <c r="S33" s="52"/>
      <c r="T33" s="52"/>
      <c r="U33" s="52"/>
      <c r="V33" s="52"/>
      <c r="W33" s="52"/>
      <c r="X33" s="52"/>
      <c r="Y33" s="52"/>
      <c r="Z33" s="52"/>
    </row>
    <row r="34" spans="1:26" s="53" customFormat="1" ht="14.25" customHeight="1" x14ac:dyDescent="0.25">
      <c r="A34" s="44"/>
      <c r="B34" s="58"/>
      <c r="C34" s="58"/>
      <c r="D34" s="58"/>
      <c r="E34" s="58"/>
      <c r="F34" s="58"/>
      <c r="G34" s="50"/>
      <c r="H34" s="57"/>
      <c r="I34" s="58"/>
      <c r="J34" s="45"/>
      <c r="K34" s="74" t="s">
        <v>103</v>
      </c>
      <c r="L34" s="45"/>
      <c r="M34" s="49"/>
      <c r="N34" s="50"/>
      <c r="O34" s="45"/>
      <c r="P34" s="45"/>
      <c r="Q34" s="48"/>
      <c r="R34" s="48"/>
      <c r="S34" s="52"/>
      <c r="T34" s="52"/>
      <c r="U34" s="52"/>
      <c r="V34" s="52"/>
      <c r="W34" s="52"/>
      <c r="X34" s="52"/>
      <c r="Y34" s="52"/>
      <c r="Z34" s="52"/>
    </row>
    <row r="35" spans="1:26" s="53" customFormat="1" ht="36" customHeight="1" x14ac:dyDescent="0.45">
      <c r="A35" s="44"/>
      <c r="B35" s="85" t="s">
        <v>106</v>
      </c>
      <c r="C35" s="85"/>
      <c r="D35" s="85"/>
      <c r="E35" s="85"/>
      <c r="F35" s="85"/>
      <c r="G35" s="85"/>
      <c r="H35" s="85"/>
      <c r="I35" s="85"/>
      <c r="J35" s="54"/>
      <c r="K35" s="73"/>
      <c r="L35" s="55"/>
      <c r="M35" s="76" t="s">
        <v>107</v>
      </c>
      <c r="N35" s="50"/>
      <c r="O35" s="45"/>
      <c r="P35" s="45"/>
      <c r="Q35" s="48"/>
      <c r="R35" s="48"/>
      <c r="S35" s="52"/>
      <c r="T35" s="52"/>
      <c r="U35" s="52"/>
      <c r="V35" s="52"/>
      <c r="W35" s="52"/>
      <c r="X35" s="52"/>
      <c r="Y35" s="52"/>
      <c r="Z35" s="52"/>
    </row>
    <row r="36" spans="1:26" s="53" customFormat="1" ht="12" customHeight="1" x14ac:dyDescent="0.25">
      <c r="A36" s="44"/>
      <c r="G36" s="45"/>
      <c r="H36" s="59"/>
      <c r="J36" s="45"/>
      <c r="K36" s="74" t="s">
        <v>103</v>
      </c>
      <c r="L36" s="45"/>
      <c r="M36" s="49"/>
      <c r="N36" s="50"/>
      <c r="O36" s="45"/>
      <c r="P36" s="45"/>
      <c r="Q36" s="48"/>
      <c r="R36" s="48"/>
      <c r="S36" s="52"/>
      <c r="T36" s="52"/>
      <c r="U36" s="52"/>
      <c r="V36" s="52"/>
      <c r="W36" s="52"/>
      <c r="X36" s="52"/>
      <c r="Y36" s="52"/>
      <c r="Z36" s="52"/>
    </row>
    <row r="37" spans="1:26" s="53" customFormat="1" ht="32.25" customHeight="1" x14ac:dyDescent="0.25">
      <c r="A37" s="60" t="s">
        <v>108</v>
      </c>
      <c r="B37"/>
      <c r="C37" s="61" t="s">
        <v>109</v>
      </c>
      <c r="D37" s="60"/>
      <c r="E37" s="3"/>
      <c r="G37" s="49"/>
      <c r="H37" s="50"/>
      <c r="I37" s="45"/>
      <c r="J37" s="45"/>
      <c r="K37" s="50"/>
      <c r="L37" s="51"/>
      <c r="M37" s="74"/>
      <c r="N37" s="48"/>
      <c r="O37" s="48"/>
      <c r="P37" s="48"/>
      <c r="Q37" s="48"/>
      <c r="R37" s="48"/>
      <c r="S37" s="52"/>
      <c r="T37" s="52"/>
      <c r="U37" s="52"/>
      <c r="V37" s="52"/>
      <c r="W37" s="52"/>
      <c r="X37" s="52"/>
      <c r="Y37" s="52"/>
      <c r="Z37" s="52"/>
    </row>
    <row r="38" spans="1:26" s="63" customFormat="1" ht="11.45" customHeight="1" x14ac:dyDescent="0.2">
      <c r="A38" s="44"/>
      <c r="B38" s="45"/>
      <c r="C38" s="46"/>
      <c r="D38" s="47"/>
      <c r="E38" s="48"/>
      <c r="F38" s="45"/>
      <c r="G38" s="49"/>
      <c r="H38" s="50"/>
      <c r="I38" s="45"/>
      <c r="J38" s="45"/>
      <c r="K38" s="50"/>
      <c r="L38" s="51"/>
      <c r="M38" s="74"/>
      <c r="N38" s="48"/>
      <c r="O38" s="48"/>
      <c r="P38" s="48"/>
      <c r="Q38" s="48"/>
      <c r="R38" s="48"/>
      <c r="S38" s="62"/>
      <c r="T38" s="62"/>
      <c r="U38" s="62"/>
      <c r="V38" s="62"/>
      <c r="W38" s="62"/>
      <c r="X38" s="62"/>
      <c r="Y38" s="62"/>
      <c r="Z38" s="62"/>
    </row>
    <row r="39" spans="1:26" ht="11.45" customHeight="1" x14ac:dyDescent="0.35">
      <c r="S39" t="s">
        <v>88</v>
      </c>
    </row>
  </sheetData>
  <sheetProtection selectLockedCells="1" selectUnlockedCells="1"/>
  <autoFilter ref="A5:U29">
    <filterColumn colId="2" showButton="0"/>
    <filterColumn colId="4" showButton="0"/>
  </autoFilter>
  <mergeCells count="56">
    <mergeCell ref="C24:D24"/>
    <mergeCell ref="E24:F24"/>
    <mergeCell ref="C28:D28"/>
    <mergeCell ref="E28:F28"/>
    <mergeCell ref="B29:J29"/>
    <mergeCell ref="C25:D25"/>
    <mergeCell ref="E25:F25"/>
    <mergeCell ref="C26:D26"/>
    <mergeCell ref="E26:F26"/>
    <mergeCell ref="C27:D27"/>
    <mergeCell ref="E27:F27"/>
    <mergeCell ref="E21:F21"/>
    <mergeCell ref="C22:D22"/>
    <mergeCell ref="E22:F22"/>
    <mergeCell ref="C23:D23"/>
    <mergeCell ref="E23:F23"/>
    <mergeCell ref="C14:D14"/>
    <mergeCell ref="E14:F14"/>
    <mergeCell ref="C15:D15"/>
    <mergeCell ref="E15:F15"/>
    <mergeCell ref="O29:R29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C13:D13"/>
    <mergeCell ref="C9:D9"/>
    <mergeCell ref="E9:F9"/>
    <mergeCell ref="C10:D10"/>
    <mergeCell ref="E10:F10"/>
    <mergeCell ref="C11:D11"/>
    <mergeCell ref="E11:F11"/>
    <mergeCell ref="E13:F13"/>
    <mergeCell ref="B31:I31"/>
    <mergeCell ref="B33:I33"/>
    <mergeCell ref="B35:I35"/>
    <mergeCell ref="B3:U3"/>
    <mergeCell ref="A1:U1"/>
    <mergeCell ref="A2:U2"/>
    <mergeCell ref="C12:D12"/>
    <mergeCell ref="E12:F12"/>
    <mergeCell ref="C5:D5"/>
    <mergeCell ref="E5:F5"/>
    <mergeCell ref="C7:D7"/>
    <mergeCell ref="E7:F7"/>
    <mergeCell ref="C8:D8"/>
    <mergeCell ref="E8:F8"/>
    <mergeCell ref="E6:F6"/>
    <mergeCell ref="C6:D6"/>
  </mergeCells>
  <pageMargins left="0.39370078740157483" right="0.39370078740157483" top="0.59055118110236227" bottom="0.39370078740157483" header="0.19685039370078741" footer="0.19685039370078741"/>
  <pageSetup scale="48" fitToHeight="0" pageOrder="overThenDown" orientation="landscape" r:id="rId1"/>
  <headerFooter>
    <oddHeader>&amp;F</oddHeader>
    <oddFooter>Страница  &amp;P из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 недвижимое 2023</vt:lpstr>
      <vt:lpstr>'РЕЕСТР недвижимое 2023'!Заголовки_для_печати</vt:lpstr>
      <vt:lpstr>'РЕЕСТР недвижимое 2023'!Область_печати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Липатова Марина Валентиновна</dc:creator>
  <cp:lastModifiedBy>Борина Татьяна Юрьевна</cp:lastModifiedBy>
  <cp:lastPrinted>2024-02-24T10:56:34Z</cp:lastPrinted>
  <dcterms:created xsi:type="dcterms:W3CDTF">2018-09-17T11:51:49Z</dcterms:created>
  <dcterms:modified xsi:type="dcterms:W3CDTF">2024-03-02T09:46:48Z</dcterms:modified>
</cp:coreProperties>
</file>